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.contreras\Documents\01.- CONTABILIDAD\2023\05.- SEVAC\3° Evaluación\E.9.2.2\"/>
    </mc:Choice>
  </mc:AlternateContent>
  <xr:revisionPtr revIDLastSave="0" documentId="13_ncr:1_{19AF9E48-91B8-4464-97FB-8680CCF17330}" xr6:coauthVersionLast="36" xr6:coauthVersionMax="47" xr10:uidLastSave="{00000000-0000-0000-0000-000000000000}"/>
  <bookViews>
    <workbookView xWindow="-105" yWindow="-105" windowWidth="19425" windowHeight="10305" tabRatio="885" activeTab="2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9"/>
</workbook>
</file>

<file path=xl/calcChain.xml><?xml version="1.0" encoding="utf-8"?>
<calcChain xmlns="http://schemas.openxmlformats.org/spreadsheetml/2006/main">
  <c r="D43" i="6" l="1"/>
  <c r="G6" i="6"/>
  <c r="G8" i="6"/>
  <c r="G10" i="6"/>
  <c r="G11" i="6"/>
  <c r="G12" i="6"/>
  <c r="G9" i="6" l="1"/>
  <c r="G7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2" i="6"/>
  <c r="G41" i="6"/>
  <c r="G40" i="6"/>
  <c r="G39" i="6"/>
  <c r="G38" i="6"/>
  <c r="G37" i="6"/>
  <c r="G36" i="6"/>
  <c r="G35" i="6"/>
  <c r="G34" i="6"/>
  <c r="G32" i="6"/>
  <c r="G31" i="6"/>
  <c r="G30" i="6"/>
  <c r="G29" i="6"/>
  <c r="G28" i="6"/>
  <c r="G27" i="6"/>
  <c r="G26" i="6"/>
  <c r="G25" i="6"/>
  <c r="G24" i="6"/>
  <c r="G22" i="6"/>
  <c r="G21" i="6"/>
  <c r="G20" i="6"/>
  <c r="G19" i="6"/>
  <c r="G18" i="6"/>
  <c r="G17" i="6"/>
  <c r="G16" i="6"/>
  <c r="G15" i="6"/>
  <c r="G14" i="6"/>
  <c r="D23" i="6" l="1"/>
  <c r="C23" i="6"/>
  <c r="B23" i="6"/>
  <c r="G43" i="6"/>
  <c r="C43" i="6"/>
  <c r="B43" i="6"/>
  <c r="D5" i="6"/>
  <c r="C5" i="6"/>
  <c r="B5" i="6"/>
  <c r="D13" i="6"/>
  <c r="G13" i="6" s="1"/>
  <c r="C13" i="6"/>
  <c r="B13" i="6"/>
  <c r="D33" i="6"/>
  <c r="C33" i="6"/>
  <c r="B33" i="6"/>
  <c r="B77" i="6" l="1"/>
  <c r="F77" i="6"/>
  <c r="F6" i="8" s="1"/>
  <c r="F16" i="8" s="1"/>
  <c r="F7" i="4" s="1"/>
  <c r="F16" i="4" s="1"/>
  <c r="D77" i="6"/>
  <c r="E77" i="6"/>
  <c r="C77" i="6"/>
  <c r="C6" i="8" s="1"/>
  <c r="C16" i="8" s="1"/>
  <c r="C7" i="4" s="1"/>
  <c r="C23" i="5" s="1"/>
  <c r="C42" i="5" s="1"/>
  <c r="G33" i="6"/>
  <c r="G23" i="6"/>
  <c r="B6" i="8"/>
  <c r="B16" i="8" s="1"/>
  <c r="B7" i="4" s="1"/>
  <c r="B16" i="4" s="1"/>
  <c r="G5" i="6"/>
  <c r="E6" i="8"/>
  <c r="E16" i="8" s="1"/>
  <c r="E7" i="4" s="1"/>
  <c r="C16" i="4" l="1"/>
  <c r="B23" i="5"/>
  <c r="B42" i="5" s="1"/>
  <c r="F23" i="5"/>
  <c r="F42" i="5" s="1"/>
  <c r="E16" i="4"/>
  <c r="E23" i="5"/>
  <c r="E42" i="5" s="1"/>
  <c r="D6" i="8"/>
  <c r="G77" i="6"/>
  <c r="D16" i="8" l="1"/>
  <c r="D7" i="4" s="1"/>
  <c r="D23" i="5" s="1"/>
  <c r="G6" i="8"/>
  <c r="G16" i="8" s="1"/>
  <c r="D16" i="4" l="1"/>
  <c r="G7" i="4"/>
  <c r="G16" i="4" s="1"/>
  <c r="G23" i="5" l="1"/>
  <c r="G42" i="5" s="1"/>
  <c r="D42" i="5"/>
</calcChain>
</file>

<file path=xl/sharedStrings.xml><?xml version="1.0" encoding="utf-8"?>
<sst xmlns="http://schemas.openxmlformats.org/spreadsheetml/2006/main" count="224" uniqueCount="145">
  <si>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</si>
  <si>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</si>
  <si>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</si>
  <si>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</si>
  <si>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</si>
  <si>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</si>
  <si>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</si>
  <si>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</si>
  <si>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</si>
  <si>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</si>
  <si>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</si>
  <si>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</si>
  <si>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</si>
  <si>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</si>
  <si>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</si>
  <si>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</si>
  <si>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</si>
  <si>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</si>
  <si>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</si>
  <si>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</si>
  <si>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</si>
  <si>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</si>
  <si>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</si>
  <si>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</si>
  <si>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</si>
  <si>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</si>
  <si>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</si>
  <si>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</si>
  <si>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</si>
  <si>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</si>
  <si>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</si>
  <si>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</si>
  <si>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</si>
  <si>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</si>
  <si>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</si>
  <si>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</si>
  <si>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</si>
  <si>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</si>
  <si>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</si>
  <si>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</si>
  <si>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</si>
  <si>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</si>
  <si>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</si>
  <si>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</si>
  <si>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</si>
  <si>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</si>
  <si>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</si>
  <si>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</si>
  <si>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</si>
  <si>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</si>
  <si>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</si>
  <si>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</si>
  <si>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</si>
  <si>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</si>
  <si>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</si>
  <si>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</si>
  <si>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</si>
  <si>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</si>
  <si>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</si>
  <si>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</si>
  <si>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</si>
  <si>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</si>
  <si>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</si>
  <si>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</si>
  <si>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</si>
  <si>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</si>
  <si>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</si>
  <si>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</si>
  <si>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</si>
  <si>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</si>
  <si>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</si>
  <si>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</si>
  <si>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</si>
  <si>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</si>
  <si>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</si>
  <si>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</si>
  <si>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</si>
  <si>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</si>
  <si>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</si>
  <si>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</si>
  <si>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</si>
  <si>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</si>
  <si>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</si>
  <si>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</si>
  <si>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</si>
  <si>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</si>
  <si>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</si>
  <si>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</si>
  <si>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</si>
  <si>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</si>
  <si>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</si>
  <si>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</si>
  <si>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</si>
  <si>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</si>
  <si>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</si>
  <si>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</si>
  <si>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</si>
  <si>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</si>
  <si>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</si>
  <si>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</si>
  <si>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</si>
  <si>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</si>
  <si>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</si>
  <si>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</si>
  <si>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</si>
  <si>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</si>
  <si>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</si>
  <si>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</si>
  <si>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</si>
  <si>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</si>
  <si>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</si>
  <si>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</si>
  <si>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</si>
  <si>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</si>
  <si>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</si>
  <si>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</si>
  <si>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</si>
  <si>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</si>
  <si>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</si>
  <si>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</si>
  <si>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</si>
  <si>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</si>
  <si>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</si>
  <si>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</si>
  <si>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</si>
  <si>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</si>
  <si>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</si>
  <si>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</si>
  <si>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</si>
  <si>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</si>
  <si>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</si>
  <si>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</si>
  <si>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</si>
  <si>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</si>
  <si>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</si>
  <si>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</si>
  <si>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Bajo protesta de decir verdad declaramos que los Estados Financieros y sus notas, son razonablemente correctos y son responsabilidad del emisor.</t>
  </si>
  <si>
    <t>__________________________________</t>
  </si>
  <si>
    <t>"ENCARGADO DE CUENTA PUBLICA
JORGE ENRIQUE HERRERA TOVAR"</t>
  </si>
  <si>
    <t>MONICA MACIEL MENDEZ MORALES</t>
  </si>
  <si>
    <t>DIRECTORA GENERAL</t>
  </si>
  <si>
    <t>INSTITUTO MUNICIPAL DE LAS MUJERES
Estado Analítico del Ejercicio del Presupuesto de Egresos
Clasificación Funcional (Finalidad y Función)
Del 01 de enero al 31 de diciembre de 2022</t>
  </si>
  <si>
    <t>INSTITUTO MUNICIPAL DE LAS MUJERES
Estado Analítico del Ejercicio del Presupuesto de Egresos
Clasificación Administrativa
Del 01 de enero al 31 de diciembre de 2022</t>
  </si>
  <si>
    <t>INSTITUTO MUNICIPAL DE LAS MUJERES
Estado Analítico del Ejercicio del Presupuesto de Egresos
Clasificación Económica (por Tipo de Gasto)
Del 01 de enero al 31 de diciembre de 2022</t>
  </si>
  <si>
    <t>INSTITUTO MUNICIPAL DE LAS MUJERES
Estado Analítico del Ejercicio del Presupuesto de Egresos
Clasificación por Objeto del Gasto (Capítulo y Concepto)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</si>
</sst>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>
      <alignment horizontal="center" vertical="center" wrapText="1"/>
    </xf>
    <xf numFmtId="4" fontId="3" fillId="0" borderId="12" xfId="0" applyNumberFormat="1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7" fillId="0" borderId="13" xfId="0" applyNumberFormat="1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3" xfId="0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3" fillId="0" borderId="3" xfId="9" applyFont="1" applyBorder="1" applyAlignment="1">
      <alignment horizontal="center" vertical="center"/>
    </xf>
    <xf numFmtId="0" fontId="7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3" fillId="0" borderId="12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0" borderId="9" xfId="0" applyFont="1" applyBorder="1" applyAlignment="1" applyProtection="1">
      <alignment horizontal="left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9" xfId="9" applyFont="1" applyFill="1" applyBorder="1" applyAlignment="1" applyProtection="1">
      <alignment horizontal="centerContinuous" vertical="center" wrapText="1"/>
      <protection locked="0"/>
    </xf>
    <xf numFmtId="0" fontId="7" fillId="2" borderId="10" xfId="9" applyFont="1" applyFill="1" applyBorder="1" applyAlignment="1" applyProtection="1">
      <alignment horizontal="centerContinuous" vertical="center" wrapText="1"/>
      <protection locked="0"/>
    </xf>
    <xf numFmtId="0" fontId="3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7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7" fillId="0" borderId="5" xfId="0" applyFont="1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indent="2"/>
    </xf>
    <xf numFmtId="0" fontId="3" fillId="0" borderId="5" xfId="0" applyFont="1" applyBorder="1" applyAlignment="1">
      <alignment horizontal="left" indent="2"/>
    </xf>
    <xf numFmtId="0" fontId="7" fillId="0" borderId="5" xfId="0" applyFont="1" applyBorder="1" applyAlignment="1" applyProtection="1">
      <alignment horizontal="left" indent="2"/>
      <protection locked="0"/>
    </xf>
    <xf numFmtId="0" fontId="7" fillId="0" borderId="1" xfId="0" applyFont="1" applyBorder="1" applyAlignment="1">
      <alignment horizontal="left"/>
    </xf>
    <xf numFmtId="4" fontId="7" fillId="0" borderId="14" xfId="0" applyNumberFormat="1" applyFont="1" applyBorder="1" applyProtection="1">
      <protection locked="0"/>
    </xf>
    <xf numFmtId="0" fontId="10" fillId="0" borderId="0" xfId="9" applyFont="1"/>
    <xf numFmtId="0" fontId="9" fillId="0" borderId="0" xfId="16" applyFont="1"/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center" wrapText="1"/>
      <protection locked="0"/>
    </xf>
    <xf numFmtId="0" fontId="8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3 2" xfId="16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7" t="s">
        <v>144</v>
      </c>
      <c r="B1" s="48"/>
      <c r="C1" s="48"/>
      <c r="D1" s="48"/>
      <c r="E1" s="48"/>
      <c r="F1" s="48"/>
      <c r="G1" s="49"/>
    </row>
    <row r="2" spans="1:7" x14ac:dyDescent="0.2">
      <c r="A2" s="24"/>
      <c r="B2" s="27" t="s">
        <v>0</v>
      </c>
      <c r="C2" s="28"/>
      <c r="D2" s="28"/>
      <c r="E2" s="28"/>
      <c r="F2" s="29"/>
      <c r="G2" s="50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1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2">
        <f>+SUM(B6:B12)</f>
        <v>10520743.297665384</v>
      </c>
      <c r="C5" s="42">
        <f t="shared" ref="C5:D5" si="0">+SUM(C6:C12)</f>
        <v>7003466.04075047</v>
      </c>
      <c r="D5" s="42">
        <f t="shared" si="0"/>
        <v>17524209.338415854</v>
      </c>
      <c r="E5" s="42">
        <v>14966263.119999997</v>
      </c>
      <c r="F5" s="42">
        <v>13740139.890000001</v>
      </c>
      <c r="G5" s="42">
        <f t="shared" ref="G5" si="1">+D5-E5</f>
        <v>2557946.2184158564</v>
      </c>
    </row>
    <row r="6" spans="1:7" x14ac:dyDescent="0.2">
      <c r="A6" s="38" t="s">
        <v>11</v>
      </c>
      <c r="B6" s="6">
        <v>6075648.2515678545</v>
      </c>
      <c r="C6" s="6">
        <v>1218118.0103621697</v>
      </c>
      <c r="D6" s="6">
        <v>7293766.2619300243</v>
      </c>
      <c r="E6" s="6">
        <v>6898290.3999999994</v>
      </c>
      <c r="F6" s="6">
        <v>6424959.96</v>
      </c>
      <c r="G6" s="6">
        <f>+D6-E6</f>
        <v>395475.86193002481</v>
      </c>
    </row>
    <row r="7" spans="1:7" x14ac:dyDescent="0.2">
      <c r="A7" s="38" t="s">
        <v>12</v>
      </c>
      <c r="B7" s="6">
        <v>0</v>
      </c>
      <c r="C7" s="6">
        <v>4500386.37</v>
      </c>
      <c r="D7" s="6">
        <v>4500386.37</v>
      </c>
      <c r="E7" s="6">
        <v>3023673.15</v>
      </c>
      <c r="F7" s="6">
        <v>2521453.25</v>
      </c>
      <c r="G7" s="6">
        <f t="shared" ref="G7:G70" si="2">+D7-E7</f>
        <v>1476713.2200000002</v>
      </c>
    </row>
    <row r="8" spans="1:7" x14ac:dyDescent="0.2">
      <c r="A8" s="38" t="s">
        <v>13</v>
      </c>
      <c r="B8" s="6">
        <v>1423239.6048914832</v>
      </c>
      <c r="C8" s="6">
        <v>652125.20235518832</v>
      </c>
      <c r="D8" s="6">
        <v>2075364.8072466715</v>
      </c>
      <c r="E8" s="6">
        <v>1652008.21</v>
      </c>
      <c r="F8" s="6">
        <v>1649972.21</v>
      </c>
      <c r="G8" s="6">
        <f t="shared" si="2"/>
        <v>423356.59724667156</v>
      </c>
    </row>
    <row r="9" spans="1:7" x14ac:dyDescent="0.2">
      <c r="A9" s="38" t="s">
        <v>14</v>
      </c>
      <c r="B9" s="6">
        <v>1452271.1595637889</v>
      </c>
      <c r="C9" s="6">
        <v>324327.48514519143</v>
      </c>
      <c r="D9" s="6">
        <v>1776598.6447089803</v>
      </c>
      <c r="E9" s="6">
        <v>1673095.36</v>
      </c>
      <c r="F9" s="6">
        <v>1424163.03</v>
      </c>
      <c r="G9" s="6">
        <f t="shared" si="2"/>
        <v>103503.28470898024</v>
      </c>
    </row>
    <row r="10" spans="1:7" x14ac:dyDescent="0.2">
      <c r="A10" s="38" t="s">
        <v>15</v>
      </c>
      <c r="B10" s="6">
        <v>1569584.2816422572</v>
      </c>
      <c r="C10" s="6">
        <v>308508.97288792068</v>
      </c>
      <c r="D10" s="6">
        <v>1878093.2545301779</v>
      </c>
      <c r="E10" s="6">
        <v>1719196</v>
      </c>
      <c r="F10" s="6">
        <v>1719591.44</v>
      </c>
      <c r="G10" s="6">
        <f t="shared" si="2"/>
        <v>158897.25453017792</v>
      </c>
    </row>
    <row r="11" spans="1:7" x14ac:dyDescent="0.2">
      <c r="A11" s="38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8" t="s">
        <v>17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41" t="s">
        <v>18</v>
      </c>
      <c r="B13" s="42">
        <f>+SUM(B14:B22)</f>
        <v>483100</v>
      </c>
      <c r="C13" s="42">
        <f t="shared" ref="C13:D13" si="3">+SUM(C14:C22)</f>
        <v>14609</v>
      </c>
      <c r="D13" s="42">
        <f t="shared" si="3"/>
        <v>497709</v>
      </c>
      <c r="E13" s="42">
        <v>399671.63</v>
      </c>
      <c r="F13" s="42">
        <v>377079.22000000003</v>
      </c>
      <c r="G13" s="42">
        <f t="shared" si="2"/>
        <v>98037.37</v>
      </c>
    </row>
    <row r="14" spans="1:7" x14ac:dyDescent="0.2">
      <c r="A14" s="38" t="s">
        <v>19</v>
      </c>
      <c r="B14" s="6">
        <v>206500</v>
      </c>
      <c r="C14" s="6">
        <v>113901</v>
      </c>
      <c r="D14" s="6">
        <v>320401</v>
      </c>
      <c r="E14" s="6">
        <v>243127.24000000002</v>
      </c>
      <c r="F14" s="6">
        <v>220534.83000000002</v>
      </c>
      <c r="G14" s="6">
        <f t="shared" si="2"/>
        <v>77273.75999999998</v>
      </c>
    </row>
    <row r="15" spans="1:7" x14ac:dyDescent="0.2">
      <c r="A15" s="38" t="s">
        <v>20</v>
      </c>
      <c r="B15" s="6">
        <v>2200</v>
      </c>
      <c r="C15" s="6">
        <v>1218</v>
      </c>
      <c r="D15" s="6">
        <v>3418</v>
      </c>
      <c r="E15" s="6">
        <v>145</v>
      </c>
      <c r="F15" s="6">
        <v>145</v>
      </c>
      <c r="G15" s="6">
        <f t="shared" si="2"/>
        <v>3273</v>
      </c>
    </row>
    <row r="16" spans="1:7" x14ac:dyDescent="0.2">
      <c r="A16" s="38" t="s">
        <v>21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f t="shared" si="2"/>
        <v>0</v>
      </c>
    </row>
    <row r="17" spans="1:7" x14ac:dyDescent="0.2">
      <c r="A17" s="38" t="s">
        <v>22</v>
      </c>
      <c r="B17" s="6">
        <v>0</v>
      </c>
      <c r="C17" s="6">
        <v>0</v>
      </c>
      <c r="D17" s="6">
        <v>0</v>
      </c>
      <c r="E17" s="6">
        <v>0</v>
      </c>
      <c r="F17" s="6">
        <v>1439.95</v>
      </c>
      <c r="G17" s="6">
        <f t="shared" si="2"/>
        <v>0</v>
      </c>
    </row>
    <row r="18" spans="1:7" x14ac:dyDescent="0.2">
      <c r="A18" s="38" t="s">
        <v>23</v>
      </c>
      <c r="B18" s="6">
        <v>57400</v>
      </c>
      <c r="C18" s="6">
        <v>-45000</v>
      </c>
      <c r="D18" s="6">
        <v>12400</v>
      </c>
      <c r="E18" s="6">
        <v>7239.95</v>
      </c>
      <c r="F18" s="6">
        <v>5800</v>
      </c>
      <c r="G18" s="6">
        <f t="shared" si="2"/>
        <v>5160.05</v>
      </c>
    </row>
    <row r="19" spans="1:7" x14ac:dyDescent="0.2">
      <c r="A19" s="38" t="s">
        <v>24</v>
      </c>
      <c r="B19" s="6">
        <v>102000</v>
      </c>
      <c r="C19" s="6">
        <v>-8000</v>
      </c>
      <c r="D19" s="6">
        <v>94000</v>
      </c>
      <c r="E19" s="6">
        <v>84718.21</v>
      </c>
      <c r="F19" s="6">
        <v>84718.21</v>
      </c>
      <c r="G19" s="6">
        <f t="shared" si="2"/>
        <v>9281.7899999999936</v>
      </c>
    </row>
    <row r="20" spans="1:7" x14ac:dyDescent="0.2">
      <c r="A20" s="38" t="s">
        <v>25</v>
      </c>
      <c r="B20" s="6">
        <v>0</v>
      </c>
      <c r="C20" s="6">
        <v>19944.400000000001</v>
      </c>
      <c r="D20" s="6">
        <v>19944.400000000001</v>
      </c>
      <c r="E20" s="6">
        <v>19909.5</v>
      </c>
      <c r="F20" s="6">
        <v>19909.5</v>
      </c>
      <c r="G20" s="6">
        <f t="shared" si="2"/>
        <v>34.900000000001455</v>
      </c>
    </row>
    <row r="21" spans="1:7" x14ac:dyDescent="0.2">
      <c r="A21" s="38" t="s">
        <v>26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f t="shared" si="2"/>
        <v>0</v>
      </c>
    </row>
    <row r="22" spans="1:7" x14ac:dyDescent="0.2">
      <c r="A22" s="38" t="s">
        <v>27</v>
      </c>
      <c r="B22" s="6">
        <v>115000</v>
      </c>
      <c r="C22" s="6">
        <v>-67454.399999999994</v>
      </c>
      <c r="D22" s="6">
        <v>47545.599999999999</v>
      </c>
      <c r="E22" s="6">
        <v>44531.729999999996</v>
      </c>
      <c r="F22" s="6">
        <v>44531.729999999996</v>
      </c>
      <c r="G22" s="6">
        <f t="shared" si="2"/>
        <v>3013.8700000000026</v>
      </c>
    </row>
    <row r="23" spans="1:7" x14ac:dyDescent="0.2">
      <c r="A23" s="41" t="s">
        <v>28</v>
      </c>
      <c r="B23" s="42">
        <f>+SUM(B24:B32)</f>
        <v>2205599.8303597108</v>
      </c>
      <c r="C23" s="42">
        <f t="shared" ref="C23:D23" si="4">+SUM(C24:C32)</f>
        <v>901815.22185537755</v>
      </c>
      <c r="D23" s="42">
        <f t="shared" si="4"/>
        <v>3107415.0522150882</v>
      </c>
      <c r="E23" s="42">
        <v>2769369.0599999991</v>
      </c>
      <c r="F23" s="42">
        <v>2319683.25</v>
      </c>
      <c r="G23" s="42">
        <f t="shared" si="2"/>
        <v>338045.99221508903</v>
      </c>
    </row>
    <row r="24" spans="1:7" x14ac:dyDescent="0.2">
      <c r="A24" s="38" t="s">
        <v>29</v>
      </c>
      <c r="B24" s="6">
        <v>186900</v>
      </c>
      <c r="C24" s="6">
        <v>2605.9799999999814</v>
      </c>
      <c r="D24" s="6">
        <v>189505.97999999998</v>
      </c>
      <c r="E24" s="6">
        <v>136449.85999999999</v>
      </c>
      <c r="F24" s="6">
        <v>135114.84</v>
      </c>
      <c r="G24" s="6">
        <f t="shared" si="2"/>
        <v>53056.119999999995</v>
      </c>
    </row>
    <row r="25" spans="1:7" x14ac:dyDescent="0.2">
      <c r="A25" s="38" t="s">
        <v>30</v>
      </c>
      <c r="B25" s="6">
        <v>47000</v>
      </c>
      <c r="C25" s="6">
        <v>-36000</v>
      </c>
      <c r="D25" s="6">
        <v>11000</v>
      </c>
      <c r="E25" s="6">
        <v>6223.75</v>
      </c>
      <c r="F25" s="6">
        <v>6223.75</v>
      </c>
      <c r="G25" s="6">
        <f t="shared" si="2"/>
        <v>4776.25</v>
      </c>
    </row>
    <row r="26" spans="1:7" x14ac:dyDescent="0.2">
      <c r="A26" s="38" t="s">
        <v>31</v>
      </c>
      <c r="B26" s="6">
        <v>970976</v>
      </c>
      <c r="C26" s="6">
        <v>733664.42000000039</v>
      </c>
      <c r="D26" s="6">
        <v>1704640.4200000004</v>
      </c>
      <c r="E26" s="6">
        <v>1553265.2599999998</v>
      </c>
      <c r="F26" s="6">
        <v>1437265.26</v>
      </c>
      <c r="G26" s="6">
        <f t="shared" si="2"/>
        <v>151375.16000000061</v>
      </c>
    </row>
    <row r="27" spans="1:7" x14ac:dyDescent="0.2">
      <c r="A27" s="38" t="s">
        <v>32</v>
      </c>
      <c r="B27" s="6">
        <v>42500</v>
      </c>
      <c r="C27" s="6">
        <v>7386</v>
      </c>
      <c r="D27" s="6">
        <v>49886</v>
      </c>
      <c r="E27" s="6">
        <v>29101.219999999994</v>
      </c>
      <c r="F27" s="6">
        <v>22602.95</v>
      </c>
      <c r="G27" s="6">
        <f t="shared" si="2"/>
        <v>20784.780000000006</v>
      </c>
    </row>
    <row r="28" spans="1:7" x14ac:dyDescent="0.2">
      <c r="A28" s="38" t="s">
        <v>33</v>
      </c>
      <c r="B28" s="6">
        <v>372755.7</v>
      </c>
      <c r="C28" s="6">
        <v>90969.599999999977</v>
      </c>
      <c r="D28" s="6">
        <v>463725.3</v>
      </c>
      <c r="E28" s="6">
        <v>414642.93999999994</v>
      </c>
      <c r="F28" s="6">
        <v>169220.5</v>
      </c>
      <c r="G28" s="6">
        <f t="shared" si="2"/>
        <v>49082.360000000044</v>
      </c>
    </row>
    <row r="29" spans="1:7" x14ac:dyDescent="0.2">
      <c r="A29" s="38" t="s">
        <v>34</v>
      </c>
      <c r="B29" s="6">
        <v>100000</v>
      </c>
      <c r="C29" s="6">
        <v>3500</v>
      </c>
      <c r="D29" s="6">
        <v>103500</v>
      </c>
      <c r="E29" s="6">
        <v>101824.92</v>
      </c>
      <c r="F29" s="6">
        <v>101824.92</v>
      </c>
      <c r="G29" s="6">
        <f t="shared" si="2"/>
        <v>1675.0800000000017</v>
      </c>
    </row>
    <row r="30" spans="1:7" x14ac:dyDescent="0.2">
      <c r="A30" s="38" t="s">
        <v>35</v>
      </c>
      <c r="B30" s="6">
        <v>66000</v>
      </c>
      <c r="C30" s="6">
        <v>-49754.36</v>
      </c>
      <c r="D30" s="6">
        <v>16245.64</v>
      </c>
      <c r="E30" s="6">
        <v>13819.27</v>
      </c>
      <c r="F30" s="6">
        <v>13819.27</v>
      </c>
      <c r="G30" s="6">
        <f t="shared" si="2"/>
        <v>2426.369999999999</v>
      </c>
    </row>
    <row r="31" spans="1:7" x14ac:dyDescent="0.2">
      <c r="A31" s="38" t="s">
        <v>36</v>
      </c>
      <c r="B31" s="6">
        <v>143000</v>
      </c>
      <c r="C31" s="6">
        <v>75754.359999999986</v>
      </c>
      <c r="D31" s="6">
        <v>218754.36</v>
      </c>
      <c r="E31" s="6">
        <v>206209.96</v>
      </c>
      <c r="F31" s="6">
        <v>194563.56</v>
      </c>
      <c r="G31" s="6">
        <f t="shared" si="2"/>
        <v>12544.399999999994</v>
      </c>
    </row>
    <row r="32" spans="1:7" x14ac:dyDescent="0.2">
      <c r="A32" s="38" t="s">
        <v>37</v>
      </c>
      <c r="B32" s="6">
        <v>276468.13035971095</v>
      </c>
      <c r="C32" s="6">
        <v>73689.221855377196</v>
      </c>
      <c r="D32" s="6">
        <v>350157.35221508815</v>
      </c>
      <c r="E32" s="6">
        <v>307831.88</v>
      </c>
      <c r="F32" s="6">
        <v>239048.19999999998</v>
      </c>
      <c r="G32" s="6">
        <f t="shared" si="2"/>
        <v>42325.472215088143</v>
      </c>
    </row>
    <row r="33" spans="1:7" x14ac:dyDescent="0.2">
      <c r="A33" s="41" t="s">
        <v>38</v>
      </c>
      <c r="B33" s="42">
        <f>+B37</f>
        <v>400000</v>
      </c>
      <c r="C33" s="42">
        <f t="shared" ref="C33:D33" si="5">+C37</f>
        <v>3223446.2799999993</v>
      </c>
      <c r="D33" s="42">
        <f t="shared" si="5"/>
        <v>3623446.2799999993</v>
      </c>
      <c r="E33" s="42">
        <v>460867</v>
      </c>
      <c r="F33" s="42">
        <v>450427</v>
      </c>
      <c r="G33" s="42">
        <f t="shared" si="2"/>
        <v>3162579.2799999993</v>
      </c>
    </row>
    <row r="34" spans="1:7" x14ac:dyDescent="0.2">
      <c r="A34" s="38" t="s">
        <v>39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f t="shared" si="2"/>
        <v>0</v>
      </c>
    </row>
    <row r="35" spans="1:7" x14ac:dyDescent="0.2">
      <c r="A35" s="38" t="s">
        <v>40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2"/>
        <v>0</v>
      </c>
    </row>
    <row r="36" spans="1:7" x14ac:dyDescent="0.2">
      <c r="A36" s="38" t="s">
        <v>41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f t="shared" si="2"/>
        <v>0</v>
      </c>
    </row>
    <row r="37" spans="1:7" x14ac:dyDescent="0.2">
      <c r="A37" s="38" t="s">
        <v>42</v>
      </c>
      <c r="B37" s="6">
        <v>400000</v>
      </c>
      <c r="C37" s="6">
        <v>3223446.2799999993</v>
      </c>
      <c r="D37" s="6">
        <v>3623446.2799999993</v>
      </c>
      <c r="E37" s="6">
        <v>460867</v>
      </c>
      <c r="F37" s="6">
        <v>450427</v>
      </c>
      <c r="G37" s="6">
        <f t="shared" si="2"/>
        <v>3162579.2799999993</v>
      </c>
    </row>
    <row r="38" spans="1:7" x14ac:dyDescent="0.2">
      <c r="A38" s="38" t="s">
        <v>43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f t="shared" si="2"/>
        <v>0</v>
      </c>
    </row>
    <row r="39" spans="1:7" x14ac:dyDescent="0.2">
      <c r="A39" s="38" t="s">
        <v>44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f t="shared" si="2"/>
        <v>0</v>
      </c>
    </row>
    <row r="40" spans="1:7" x14ac:dyDescent="0.2">
      <c r="A40" s="38" t="s">
        <v>45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f t="shared" si="2"/>
        <v>0</v>
      </c>
    </row>
    <row r="41" spans="1:7" x14ac:dyDescent="0.2">
      <c r="A41" s="38" t="s">
        <v>46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f t="shared" si="2"/>
        <v>0</v>
      </c>
    </row>
    <row r="42" spans="1:7" x14ac:dyDescent="0.2">
      <c r="A42" s="38" t="s">
        <v>47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f t="shared" si="2"/>
        <v>0</v>
      </c>
    </row>
    <row r="43" spans="1:7" x14ac:dyDescent="0.2">
      <c r="A43" s="41" t="s">
        <v>48</v>
      </c>
      <c r="B43" s="42">
        <f>+SUM(B44:B52)</f>
        <v>0</v>
      </c>
      <c r="C43" s="42">
        <f t="shared" ref="C43:D43" si="6">+SUM(C44:C52)</f>
        <v>1914472.98</v>
      </c>
      <c r="D43" s="42">
        <f t="shared" si="6"/>
        <v>1862988.98</v>
      </c>
      <c r="E43" s="42">
        <v>457696.39</v>
      </c>
      <c r="F43" s="42">
        <v>457696.39</v>
      </c>
      <c r="G43" s="42">
        <f t="shared" si="2"/>
        <v>1405292.5899999999</v>
      </c>
    </row>
    <row r="44" spans="1:7" x14ac:dyDescent="0.2">
      <c r="A44" s="38" t="s">
        <v>49</v>
      </c>
      <c r="B44" s="6">
        <v>0</v>
      </c>
      <c r="C44" s="6">
        <v>232240.12</v>
      </c>
      <c r="D44" s="6">
        <v>232240.12</v>
      </c>
      <c r="E44" s="6">
        <v>226971.51999999999</v>
      </c>
      <c r="F44" s="6">
        <v>226971.51999999999</v>
      </c>
      <c r="G44" s="6">
        <f t="shared" si="2"/>
        <v>5268.6000000000058</v>
      </c>
    </row>
    <row r="45" spans="1:7" x14ac:dyDescent="0.2">
      <c r="A45" s="38" t="s">
        <v>50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f t="shared" si="2"/>
        <v>0</v>
      </c>
    </row>
    <row r="46" spans="1:7" x14ac:dyDescent="0.2">
      <c r="A46" s="38" t="s">
        <v>51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si="2"/>
        <v>0</v>
      </c>
    </row>
    <row r="47" spans="1:7" x14ac:dyDescent="0.2">
      <c r="A47" s="38" t="s">
        <v>52</v>
      </c>
      <c r="B47" s="6">
        <v>0</v>
      </c>
      <c r="C47" s="6">
        <v>1400000</v>
      </c>
      <c r="D47" s="6">
        <v>1400000</v>
      </c>
      <c r="E47" s="6">
        <v>0</v>
      </c>
      <c r="F47" s="6">
        <v>0</v>
      </c>
      <c r="G47" s="6">
        <f t="shared" si="2"/>
        <v>1400000</v>
      </c>
    </row>
    <row r="48" spans="1:7" x14ac:dyDescent="0.2">
      <c r="A48" s="38" t="s">
        <v>53</v>
      </c>
      <c r="B48" s="6">
        <v>0</v>
      </c>
      <c r="C48" s="6">
        <v>29242.43</v>
      </c>
      <c r="D48" s="6">
        <v>29242.43</v>
      </c>
      <c r="E48" s="6">
        <v>29242.43</v>
      </c>
      <c r="F48" s="6">
        <v>29242.43</v>
      </c>
      <c r="G48" s="6">
        <f t="shared" si="2"/>
        <v>0</v>
      </c>
    </row>
    <row r="49" spans="1:7" x14ac:dyDescent="0.2">
      <c r="A49" s="38" t="s">
        <v>54</v>
      </c>
      <c r="B49" s="6">
        <v>0</v>
      </c>
      <c r="C49" s="6">
        <v>201506.43</v>
      </c>
      <c r="D49" s="6">
        <v>150022.43</v>
      </c>
      <c r="E49" s="6">
        <v>150022.43</v>
      </c>
      <c r="F49" s="6">
        <v>150022.43</v>
      </c>
      <c r="G49" s="6">
        <f t="shared" si="2"/>
        <v>0</v>
      </c>
    </row>
    <row r="50" spans="1:7" x14ac:dyDescent="0.2">
      <c r="A50" s="38" t="s">
        <v>55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f t="shared" si="2"/>
        <v>0</v>
      </c>
    </row>
    <row r="51" spans="1:7" x14ac:dyDescent="0.2">
      <c r="A51" s="38" t="s">
        <v>56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f t="shared" si="2"/>
        <v>0</v>
      </c>
    </row>
    <row r="52" spans="1:7" x14ac:dyDescent="0.2">
      <c r="A52" s="38" t="s">
        <v>57</v>
      </c>
      <c r="B52" s="6">
        <v>0</v>
      </c>
      <c r="C52" s="6">
        <v>51484</v>
      </c>
      <c r="D52" s="6">
        <v>51484</v>
      </c>
      <c r="E52" s="6">
        <v>51460.01</v>
      </c>
      <c r="F52" s="6">
        <v>51460.01</v>
      </c>
      <c r="G52" s="6">
        <f t="shared" si="2"/>
        <v>23.989999999997963</v>
      </c>
    </row>
    <row r="53" spans="1:7" x14ac:dyDescent="0.2">
      <c r="A53" s="41" t="s">
        <v>58</v>
      </c>
      <c r="B53" s="6"/>
      <c r="C53" s="6"/>
      <c r="D53" s="6"/>
      <c r="E53" s="6"/>
      <c r="F53" s="6"/>
      <c r="G53" s="6">
        <f t="shared" si="2"/>
        <v>0</v>
      </c>
    </row>
    <row r="54" spans="1:7" x14ac:dyDescent="0.2">
      <c r="A54" s="38" t="s">
        <v>59</v>
      </c>
      <c r="B54" s="6"/>
      <c r="C54" s="6"/>
      <c r="D54" s="6"/>
      <c r="E54" s="6"/>
      <c r="F54" s="6"/>
      <c r="G54" s="6">
        <f t="shared" si="2"/>
        <v>0</v>
      </c>
    </row>
    <row r="55" spans="1:7" x14ac:dyDescent="0.2">
      <c r="A55" s="38" t="s">
        <v>60</v>
      </c>
      <c r="B55" s="6"/>
      <c r="C55" s="6"/>
      <c r="D55" s="6"/>
      <c r="E55" s="6"/>
      <c r="F55" s="6"/>
      <c r="G55" s="6">
        <f t="shared" si="2"/>
        <v>0</v>
      </c>
    </row>
    <row r="56" spans="1:7" x14ac:dyDescent="0.2">
      <c r="A56" s="38" t="s">
        <v>61</v>
      </c>
      <c r="B56" s="6"/>
      <c r="C56" s="6"/>
      <c r="D56" s="6"/>
      <c r="E56" s="6"/>
      <c r="F56" s="6"/>
      <c r="G56" s="6">
        <f t="shared" si="2"/>
        <v>0</v>
      </c>
    </row>
    <row r="57" spans="1:7" x14ac:dyDescent="0.2">
      <c r="A57" s="41" t="s">
        <v>62</v>
      </c>
      <c r="B57" s="6"/>
      <c r="C57" s="6"/>
      <c r="D57" s="6"/>
      <c r="E57" s="6"/>
      <c r="F57" s="6"/>
      <c r="G57" s="6">
        <f t="shared" si="2"/>
        <v>0</v>
      </c>
    </row>
    <row r="58" spans="1:7" x14ac:dyDescent="0.2">
      <c r="A58" s="38" t="s">
        <v>63</v>
      </c>
      <c r="B58" s="6"/>
      <c r="C58" s="6"/>
      <c r="D58" s="6"/>
      <c r="E58" s="6"/>
      <c r="F58" s="6"/>
      <c r="G58" s="6">
        <f t="shared" si="2"/>
        <v>0</v>
      </c>
    </row>
    <row r="59" spans="1:7" x14ac:dyDescent="0.2">
      <c r="A59" s="38" t="s">
        <v>64</v>
      </c>
      <c r="B59" s="6"/>
      <c r="C59" s="6"/>
      <c r="D59" s="6"/>
      <c r="E59" s="6"/>
      <c r="F59" s="6"/>
      <c r="G59" s="6">
        <f t="shared" si="2"/>
        <v>0</v>
      </c>
    </row>
    <row r="60" spans="1:7" x14ac:dyDescent="0.2">
      <c r="A60" s="38" t="s">
        <v>65</v>
      </c>
      <c r="B60" s="6"/>
      <c r="C60" s="6"/>
      <c r="D60" s="6"/>
      <c r="E60" s="6"/>
      <c r="F60" s="6"/>
      <c r="G60" s="6">
        <f t="shared" si="2"/>
        <v>0</v>
      </c>
    </row>
    <row r="61" spans="1:7" x14ac:dyDescent="0.2">
      <c r="A61" s="38" t="s">
        <v>66</v>
      </c>
      <c r="B61" s="6"/>
      <c r="C61" s="6"/>
      <c r="D61" s="6"/>
      <c r="E61" s="6"/>
      <c r="F61" s="6"/>
      <c r="G61" s="6">
        <f t="shared" si="2"/>
        <v>0</v>
      </c>
    </row>
    <row r="62" spans="1:7" x14ac:dyDescent="0.2">
      <c r="A62" s="38" t="s">
        <v>67</v>
      </c>
      <c r="B62" s="6"/>
      <c r="C62" s="6"/>
      <c r="D62" s="6"/>
      <c r="E62" s="6"/>
      <c r="F62" s="6"/>
      <c r="G62" s="6">
        <f t="shared" si="2"/>
        <v>0</v>
      </c>
    </row>
    <row r="63" spans="1:7" x14ac:dyDescent="0.2">
      <c r="A63" s="38" t="s">
        <v>68</v>
      </c>
      <c r="B63" s="6"/>
      <c r="C63" s="6"/>
      <c r="D63" s="6"/>
      <c r="E63" s="6"/>
      <c r="F63" s="6"/>
      <c r="G63" s="6">
        <f t="shared" si="2"/>
        <v>0</v>
      </c>
    </row>
    <row r="64" spans="1:7" x14ac:dyDescent="0.2">
      <c r="A64" s="38" t="s">
        <v>69</v>
      </c>
      <c r="B64" s="6"/>
      <c r="C64" s="6"/>
      <c r="D64" s="6"/>
      <c r="E64" s="6"/>
      <c r="F64" s="6"/>
      <c r="G64" s="6">
        <f t="shared" si="2"/>
        <v>0</v>
      </c>
    </row>
    <row r="65" spans="1:7" x14ac:dyDescent="0.2">
      <c r="A65" s="41" t="s">
        <v>70</v>
      </c>
      <c r="B65" s="6"/>
      <c r="C65" s="6"/>
      <c r="D65" s="6"/>
      <c r="E65" s="6"/>
      <c r="F65" s="6"/>
      <c r="G65" s="6">
        <f t="shared" si="2"/>
        <v>0</v>
      </c>
    </row>
    <row r="66" spans="1:7" x14ac:dyDescent="0.2">
      <c r="A66" s="38" t="s">
        <v>71</v>
      </c>
      <c r="B66" s="6"/>
      <c r="C66" s="6"/>
      <c r="D66" s="6"/>
      <c r="E66" s="6"/>
      <c r="F66" s="6"/>
      <c r="G66" s="6">
        <f t="shared" si="2"/>
        <v>0</v>
      </c>
    </row>
    <row r="67" spans="1:7" x14ac:dyDescent="0.2">
      <c r="A67" s="38" t="s">
        <v>72</v>
      </c>
      <c r="B67" s="6"/>
      <c r="C67" s="6"/>
      <c r="D67" s="6"/>
      <c r="E67" s="6"/>
      <c r="F67" s="6"/>
      <c r="G67" s="6">
        <f t="shared" si="2"/>
        <v>0</v>
      </c>
    </row>
    <row r="68" spans="1:7" x14ac:dyDescent="0.2">
      <c r="A68" s="38" t="s">
        <v>73</v>
      </c>
      <c r="B68" s="6"/>
      <c r="C68" s="6"/>
      <c r="D68" s="6"/>
      <c r="E68" s="6"/>
      <c r="F68" s="6"/>
      <c r="G68" s="6">
        <f t="shared" si="2"/>
        <v>0</v>
      </c>
    </row>
    <row r="69" spans="1:7" x14ac:dyDescent="0.2">
      <c r="A69" s="41" t="s">
        <v>74</v>
      </c>
      <c r="B69" s="6"/>
      <c r="C69" s="6"/>
      <c r="D69" s="6"/>
      <c r="E69" s="6"/>
      <c r="F69" s="6"/>
      <c r="G69" s="6">
        <f t="shared" si="2"/>
        <v>0</v>
      </c>
    </row>
    <row r="70" spans="1:7" x14ac:dyDescent="0.2">
      <c r="A70" s="38" t="s">
        <v>75</v>
      </c>
      <c r="B70" s="6"/>
      <c r="C70" s="6"/>
      <c r="D70" s="6"/>
      <c r="E70" s="6"/>
      <c r="F70" s="6"/>
      <c r="G70" s="6">
        <f t="shared" si="2"/>
        <v>0</v>
      </c>
    </row>
    <row r="71" spans="1:7" x14ac:dyDescent="0.2">
      <c r="A71" s="38" t="s">
        <v>76</v>
      </c>
      <c r="B71" s="6"/>
      <c r="C71" s="6"/>
      <c r="D71" s="6"/>
      <c r="E71" s="6"/>
      <c r="F71" s="6"/>
      <c r="G71" s="6">
        <f t="shared" ref="G71" si="7">+D71-E71</f>
        <v>0</v>
      </c>
    </row>
    <row r="72" spans="1:7" x14ac:dyDescent="0.2">
      <c r="A72" s="38" t="s">
        <v>77</v>
      </c>
      <c r="B72" s="6"/>
      <c r="C72" s="6"/>
      <c r="D72" s="6"/>
      <c r="E72" s="6"/>
      <c r="F72" s="6"/>
      <c r="G72" s="6">
        <v>0</v>
      </c>
    </row>
    <row r="73" spans="1:7" x14ac:dyDescent="0.2">
      <c r="A73" s="38" t="s">
        <v>78</v>
      </c>
      <c r="B73" s="6"/>
      <c r="C73" s="6"/>
      <c r="D73" s="6"/>
      <c r="E73" s="6"/>
      <c r="F73" s="6"/>
      <c r="G73" s="6">
        <v>0</v>
      </c>
    </row>
    <row r="74" spans="1:7" x14ac:dyDescent="0.2">
      <c r="A74" s="38" t="s">
        <v>79</v>
      </c>
      <c r="B74" s="6"/>
      <c r="C74" s="6"/>
      <c r="D74" s="6"/>
      <c r="E74" s="6"/>
      <c r="F74" s="6"/>
      <c r="G74" s="6">
        <v>0</v>
      </c>
    </row>
    <row r="75" spans="1:7" x14ac:dyDescent="0.2">
      <c r="A75" s="38" t="s">
        <v>80</v>
      </c>
      <c r="B75" s="6"/>
      <c r="C75" s="6"/>
      <c r="D75" s="6"/>
      <c r="E75" s="6"/>
      <c r="F75" s="6"/>
      <c r="G75" s="6">
        <v>0</v>
      </c>
    </row>
    <row r="76" spans="1:7" x14ac:dyDescent="0.2">
      <c r="A76" s="39" t="s">
        <v>81</v>
      </c>
      <c r="B76" s="7"/>
      <c r="C76" s="7"/>
      <c r="D76" s="7"/>
      <c r="E76" s="7"/>
      <c r="F76" s="7"/>
      <c r="G76" s="7">
        <v>0</v>
      </c>
    </row>
    <row r="77" spans="1:7" x14ac:dyDescent="0.2">
      <c r="A77" s="40" t="s">
        <v>82</v>
      </c>
      <c r="B77" s="8">
        <f t="shared" ref="B77:E77" si="8">+B33+B23+B13+B5+B43</f>
        <v>13609443.128025094</v>
      </c>
      <c r="C77" s="8">
        <f t="shared" si="8"/>
        <v>13057809.522605848</v>
      </c>
      <c r="D77" s="8">
        <f t="shared" si="8"/>
        <v>26615768.65063094</v>
      </c>
      <c r="E77" s="8">
        <f t="shared" si="8"/>
        <v>19053867.199999996</v>
      </c>
      <c r="F77" s="8">
        <f>+F33+F23+F13+F5+F43</f>
        <v>17345025.75</v>
      </c>
      <c r="G77" s="12">
        <f t="shared" ref="G77" si="9">+D77-E77</f>
        <v>7561901.4506309442</v>
      </c>
    </row>
    <row r="79" spans="1:7" x14ac:dyDescent="0.2">
      <c r="A79" s="43" t="s">
        <v>136</v>
      </c>
    </row>
    <row r="80" spans="1:7" x14ac:dyDescent="0.2">
      <c r="A80" s="44"/>
    </row>
    <row r="81" spans="1:1" x14ac:dyDescent="0.2">
      <c r="A81" s="45" t="s">
        <v>137</v>
      </c>
    </row>
    <row r="82" spans="1:1" x14ac:dyDescent="0.2">
      <c r="A82" s="43" t="s">
        <v>139</v>
      </c>
    </row>
    <row r="83" spans="1:1" x14ac:dyDescent="0.2">
      <c r="A83" s="43" t="s">
        <v>140</v>
      </c>
    </row>
    <row r="84" spans="1:1" x14ac:dyDescent="0.2">
      <c r="A84" s="45" t="s">
        <v>137</v>
      </c>
    </row>
    <row r="85" spans="1:1" ht="22.5" x14ac:dyDescent="0.2">
      <c r="A85" s="46" t="s">
        <v>138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B77:G77 G24:G43 G5:G23 B5:D5 B13:D13 B23:D23 G44:G71 B43:C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"/>
  <sheetViews>
    <sheetView showGridLines="0" workbookViewId="0">
      <selection activeCell="A2" sqref="A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7" t="s">
        <v>143</v>
      </c>
      <c r="B1" s="48"/>
      <c r="C1" s="48"/>
      <c r="D1" s="48"/>
      <c r="E1" s="48"/>
      <c r="F1" s="48"/>
      <c r="G1" s="49"/>
    </row>
    <row r="2" spans="1:7" x14ac:dyDescent="0.2">
      <c r="A2" s="24"/>
      <c r="B2" s="27" t="s">
        <v>0</v>
      </c>
      <c r="C2" s="28"/>
      <c r="D2" s="28"/>
      <c r="E2" s="28"/>
      <c r="F2" s="29"/>
      <c r="G2" s="50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1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83</v>
      </c>
      <c r="B6" s="6">
        <f>+COG!B77</f>
        <v>13609443.128025094</v>
      </c>
      <c r="C6" s="6">
        <f>+COG!C77</f>
        <v>13057809.522605848</v>
      </c>
      <c r="D6" s="6">
        <f>+COG!D77</f>
        <v>26615768.65063094</v>
      </c>
      <c r="E6" s="6">
        <f>+COG!E77</f>
        <v>19053867.199999996</v>
      </c>
      <c r="F6" s="6">
        <f>+COG!F77</f>
        <v>17345025.75</v>
      </c>
      <c r="G6" s="6">
        <f>+D6-E6</f>
        <v>7561901.4506309442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84</v>
      </c>
      <c r="B8" s="10"/>
      <c r="C8" s="10"/>
      <c r="D8" s="10"/>
      <c r="E8" s="10"/>
      <c r="F8" s="10"/>
      <c r="G8" s="10"/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85</v>
      </c>
      <c r="B10" s="10"/>
      <c r="C10" s="10"/>
      <c r="D10" s="10"/>
      <c r="E10" s="10"/>
      <c r="F10" s="10"/>
      <c r="G10" s="10"/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43</v>
      </c>
      <c r="B12" s="10"/>
      <c r="C12" s="10"/>
      <c r="D12" s="10"/>
      <c r="E12" s="10"/>
      <c r="F12" s="10"/>
      <c r="G12" s="10"/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71</v>
      </c>
      <c r="B14" s="10"/>
      <c r="C14" s="10"/>
      <c r="D14" s="10"/>
      <c r="E14" s="10"/>
      <c r="F14" s="10"/>
      <c r="G14" s="10"/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82</v>
      </c>
      <c r="B16" s="8">
        <f>+B6</f>
        <v>13609443.128025094</v>
      </c>
      <c r="C16" s="8">
        <f t="shared" ref="C16:G16" si="0">+C6</f>
        <v>13057809.522605848</v>
      </c>
      <c r="D16" s="8">
        <f t="shared" si="0"/>
        <v>26615768.65063094</v>
      </c>
      <c r="E16" s="8">
        <f t="shared" si="0"/>
        <v>19053867.199999996</v>
      </c>
      <c r="F16" s="8">
        <f t="shared" si="0"/>
        <v>17345025.75</v>
      </c>
      <c r="G16" s="8">
        <f t="shared" si="0"/>
        <v>7561901.4506309442</v>
      </c>
    </row>
    <row r="18" spans="1:1" x14ac:dyDescent="0.2">
      <c r="A18" s="43" t="s">
        <v>136</v>
      </c>
    </row>
    <row r="19" spans="1:1" x14ac:dyDescent="0.2">
      <c r="A19" s="44"/>
    </row>
    <row r="20" spans="1:1" x14ac:dyDescent="0.2">
      <c r="A20" s="45" t="s">
        <v>137</v>
      </c>
    </row>
    <row r="21" spans="1:1" x14ac:dyDescent="0.2">
      <c r="A21" s="43" t="s">
        <v>139</v>
      </c>
    </row>
    <row r="22" spans="1:1" x14ac:dyDescent="0.2">
      <c r="A22" s="43" t="s">
        <v>140</v>
      </c>
    </row>
    <row r="23" spans="1:1" x14ac:dyDescent="0.2">
      <c r="A23" s="45" t="s">
        <v>137</v>
      </c>
    </row>
    <row r="24" spans="1:1" ht="22.5" x14ac:dyDescent="0.2">
      <c r="A24" s="46" t="s">
        <v>138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B6:G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1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7" t="s">
        <v>142</v>
      </c>
      <c r="B1" s="48"/>
      <c r="C1" s="48"/>
      <c r="D1" s="48"/>
      <c r="E1" s="48"/>
      <c r="F1" s="48"/>
      <c r="G1" s="49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50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1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86</v>
      </c>
      <c r="B7" s="6">
        <f>+CTG!B16</f>
        <v>13609443.128025094</v>
      </c>
      <c r="C7" s="6">
        <f>+CTG!C16</f>
        <v>13057809.522605848</v>
      </c>
      <c r="D7" s="6">
        <f>+CTG!D16</f>
        <v>26615768.65063094</v>
      </c>
      <c r="E7" s="6">
        <f>+CTG!E16</f>
        <v>19053867.199999996</v>
      </c>
      <c r="F7" s="6">
        <f>+CTG!F16</f>
        <v>17345025.75</v>
      </c>
      <c r="G7" s="6">
        <f>+D7-E7</f>
        <v>7561901.4506309442</v>
      </c>
    </row>
    <row r="8" spans="1:7" x14ac:dyDescent="0.2">
      <c r="A8" s="31" t="s">
        <v>87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">
      <c r="A9" s="31" t="s">
        <v>88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31" t="s">
        <v>89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">
      <c r="A11" s="31" t="s">
        <v>90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1" t="s">
        <v>91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31" t="s">
        <v>92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31" t="s">
        <v>93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82</v>
      </c>
      <c r="B16" s="12">
        <f>SUM(B7:B15)</f>
        <v>13609443.128025094</v>
      </c>
      <c r="C16" s="12">
        <f t="shared" ref="C16:G16" si="0">SUM(C7:C15)</f>
        <v>13057809.522605848</v>
      </c>
      <c r="D16" s="12">
        <f t="shared" si="0"/>
        <v>26615768.65063094</v>
      </c>
      <c r="E16" s="12">
        <f t="shared" si="0"/>
        <v>19053867.199999996</v>
      </c>
      <c r="F16" s="12">
        <f t="shared" si="0"/>
        <v>17345025.75</v>
      </c>
      <c r="G16" s="12">
        <f t="shared" si="0"/>
        <v>7561901.4506309442</v>
      </c>
    </row>
    <row r="19" spans="1:7" ht="45" customHeight="1" x14ac:dyDescent="0.2">
      <c r="A19" s="47" t="s">
        <v>142</v>
      </c>
      <c r="B19" s="48"/>
      <c r="C19" s="48"/>
      <c r="D19" s="48"/>
      <c r="E19" s="48"/>
      <c r="F19" s="48"/>
      <c r="G19" s="49"/>
    </row>
    <row r="21" spans="1:7" x14ac:dyDescent="0.2">
      <c r="A21" s="24"/>
      <c r="B21" s="27" t="s">
        <v>0</v>
      </c>
      <c r="C21" s="28"/>
      <c r="D21" s="28"/>
      <c r="E21" s="28"/>
      <c r="F21" s="29"/>
      <c r="G21" s="50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1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94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">
      <c r="A26" s="31" t="s">
        <v>95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">
      <c r="A27" s="31" t="s">
        <v>96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">
      <c r="A28" s="31" t="s">
        <v>97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82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3" spans="1:7" ht="45" customHeight="1" x14ac:dyDescent="0.2">
      <c r="A33" s="47" t="s">
        <v>142</v>
      </c>
      <c r="B33" s="48"/>
      <c r="C33" s="48"/>
      <c r="D33" s="48"/>
      <c r="E33" s="48"/>
      <c r="F33" s="48"/>
      <c r="G33" s="49"/>
    </row>
    <row r="34" spans="1:7" x14ac:dyDescent="0.2">
      <c r="A34" s="24"/>
      <c r="B34" s="27" t="s">
        <v>0</v>
      </c>
      <c r="C34" s="28"/>
      <c r="D34" s="28"/>
      <c r="E34" s="28"/>
      <c r="F34" s="29"/>
      <c r="G34" s="50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1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98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99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100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101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102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103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104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82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  <row r="55" spans="1:7" x14ac:dyDescent="0.2">
      <c r="A55" s="43" t="s">
        <v>136</v>
      </c>
    </row>
    <row r="56" spans="1:7" x14ac:dyDescent="0.2">
      <c r="A56" s="44"/>
    </row>
    <row r="57" spans="1:7" x14ac:dyDescent="0.2">
      <c r="A57" s="45" t="s">
        <v>137</v>
      </c>
    </row>
    <row r="58" spans="1:7" x14ac:dyDescent="0.2">
      <c r="A58" s="43" t="s">
        <v>139</v>
      </c>
    </row>
    <row r="59" spans="1:7" x14ac:dyDescent="0.2">
      <c r="A59" s="43" t="s">
        <v>140</v>
      </c>
    </row>
    <row r="60" spans="1:7" x14ac:dyDescent="0.2">
      <c r="A60" s="45" t="s">
        <v>137</v>
      </c>
    </row>
    <row r="61" spans="1:7" ht="22.5" x14ac:dyDescent="0.2">
      <c r="A61" s="46" t="s">
        <v>138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0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7" t="s">
        <v>141</v>
      </c>
      <c r="B1" s="52"/>
      <c r="C1" s="52"/>
      <c r="D1" s="52"/>
      <c r="E1" s="52"/>
      <c r="F1" s="52"/>
      <c r="G1" s="53"/>
    </row>
    <row r="2" spans="1:7" x14ac:dyDescent="0.2">
      <c r="A2" s="24"/>
      <c r="B2" s="27" t="s">
        <v>0</v>
      </c>
      <c r="C2" s="28"/>
      <c r="D2" s="28"/>
      <c r="E2" s="28"/>
      <c r="F2" s="29"/>
      <c r="G2" s="50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1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105</v>
      </c>
      <c r="B6" s="6"/>
      <c r="C6" s="6"/>
      <c r="D6" s="6"/>
      <c r="E6" s="6"/>
      <c r="F6" s="6"/>
      <c r="G6" s="6"/>
    </row>
    <row r="7" spans="1:7" x14ac:dyDescent="0.2">
      <c r="A7" s="30" t="s">
        <v>106</v>
      </c>
      <c r="B7" s="6"/>
      <c r="C7" s="6"/>
      <c r="D7" s="6"/>
      <c r="E7" s="6"/>
      <c r="F7" s="6"/>
      <c r="G7" s="6"/>
    </row>
    <row r="8" spans="1:7" x14ac:dyDescent="0.2">
      <c r="A8" s="30" t="s">
        <v>107</v>
      </c>
      <c r="B8" s="6"/>
      <c r="C8" s="6"/>
      <c r="D8" s="6"/>
      <c r="E8" s="6"/>
      <c r="F8" s="6"/>
      <c r="G8" s="6"/>
    </row>
    <row r="9" spans="1:7" x14ac:dyDescent="0.2">
      <c r="A9" s="30" t="s">
        <v>108</v>
      </c>
      <c r="B9" s="6"/>
      <c r="C9" s="6"/>
      <c r="D9" s="6"/>
      <c r="E9" s="6"/>
      <c r="F9" s="6"/>
      <c r="G9" s="6"/>
    </row>
    <row r="10" spans="1:7" x14ac:dyDescent="0.2">
      <c r="A10" s="30" t="s">
        <v>109</v>
      </c>
      <c r="B10" s="6"/>
      <c r="C10" s="6"/>
      <c r="D10" s="6"/>
      <c r="E10" s="6"/>
      <c r="F10" s="6"/>
      <c r="G10" s="6"/>
    </row>
    <row r="11" spans="1:7" x14ac:dyDescent="0.2">
      <c r="A11" s="30" t="s">
        <v>110</v>
      </c>
      <c r="B11" s="6"/>
      <c r="C11" s="6"/>
      <c r="D11" s="6"/>
      <c r="E11" s="6"/>
      <c r="F11" s="6"/>
      <c r="G11" s="6"/>
    </row>
    <row r="12" spans="1:7" x14ac:dyDescent="0.2">
      <c r="A12" s="30" t="s">
        <v>111</v>
      </c>
      <c r="B12" s="6"/>
      <c r="C12" s="6"/>
      <c r="D12" s="6"/>
      <c r="E12" s="6"/>
      <c r="F12" s="6"/>
      <c r="G12" s="6"/>
    </row>
    <row r="13" spans="1:7" x14ac:dyDescent="0.2">
      <c r="A13" s="30" t="s">
        <v>112</v>
      </c>
      <c r="B13" s="6"/>
      <c r="C13" s="6"/>
      <c r="D13" s="6"/>
      <c r="E13" s="6"/>
      <c r="F13" s="6"/>
      <c r="G13" s="6"/>
    </row>
    <row r="14" spans="1:7" x14ac:dyDescent="0.2">
      <c r="A14" s="30" t="s">
        <v>37</v>
      </c>
      <c r="B14" s="6"/>
      <c r="C14" s="6"/>
      <c r="D14" s="6"/>
      <c r="E14" s="6"/>
      <c r="F14" s="6"/>
      <c r="G14" s="6"/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113</v>
      </c>
      <c r="B16" s="6"/>
      <c r="C16" s="6"/>
      <c r="D16" s="6"/>
      <c r="E16" s="6"/>
      <c r="F16" s="6"/>
      <c r="G16" s="6"/>
    </row>
    <row r="17" spans="1:7" x14ac:dyDescent="0.2">
      <c r="A17" s="30" t="s">
        <v>114</v>
      </c>
      <c r="B17" s="6"/>
      <c r="C17" s="6"/>
      <c r="D17" s="6"/>
      <c r="E17" s="6"/>
      <c r="F17" s="6"/>
      <c r="G17" s="6"/>
    </row>
    <row r="18" spans="1:7" x14ac:dyDescent="0.2">
      <c r="A18" s="30" t="s">
        <v>115</v>
      </c>
      <c r="B18" s="6"/>
      <c r="C18" s="6"/>
      <c r="D18" s="6"/>
      <c r="E18" s="6"/>
      <c r="F18" s="6"/>
      <c r="G18" s="6"/>
    </row>
    <row r="19" spans="1:7" x14ac:dyDescent="0.2">
      <c r="A19" s="30" t="s">
        <v>116</v>
      </c>
      <c r="B19" s="6"/>
      <c r="C19" s="6"/>
      <c r="D19" s="6"/>
      <c r="E19" s="6"/>
      <c r="F19" s="6"/>
      <c r="G19" s="6"/>
    </row>
    <row r="20" spans="1:7" x14ac:dyDescent="0.2">
      <c r="A20" s="30" t="s">
        <v>117</v>
      </c>
      <c r="B20" s="6"/>
      <c r="C20" s="6"/>
      <c r="D20" s="6"/>
      <c r="E20" s="6"/>
      <c r="F20" s="6"/>
      <c r="G20" s="6"/>
    </row>
    <row r="21" spans="1:7" x14ac:dyDescent="0.2">
      <c r="A21" s="30" t="s">
        <v>118</v>
      </c>
      <c r="B21" s="6"/>
      <c r="C21" s="6"/>
      <c r="D21" s="6"/>
      <c r="E21" s="6"/>
      <c r="F21" s="6"/>
      <c r="G21" s="6"/>
    </row>
    <row r="22" spans="1:7" x14ac:dyDescent="0.2">
      <c r="A22" s="30" t="s">
        <v>119</v>
      </c>
      <c r="B22" s="6"/>
      <c r="C22" s="6"/>
      <c r="D22" s="6"/>
      <c r="E22" s="6"/>
      <c r="F22" s="6"/>
      <c r="G22" s="6"/>
    </row>
    <row r="23" spans="1:7" x14ac:dyDescent="0.2">
      <c r="A23" s="30" t="s">
        <v>120</v>
      </c>
      <c r="B23" s="6">
        <f>+CA!B7</f>
        <v>13609443.128025094</v>
      </c>
      <c r="C23" s="6">
        <f>+CA!C7</f>
        <v>13057809.522605848</v>
      </c>
      <c r="D23" s="6">
        <f>+CA!D7</f>
        <v>26615768.65063094</v>
      </c>
      <c r="E23" s="6">
        <f>+CA!E7</f>
        <v>19053867.199999996</v>
      </c>
      <c r="F23" s="6">
        <f>+CA!F7</f>
        <v>17345025.75</v>
      </c>
      <c r="G23" s="6">
        <f>+D23-E23</f>
        <v>7561901.4506309442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121</v>
      </c>
      <c r="B25" s="6"/>
      <c r="C25" s="6"/>
      <c r="D25" s="6"/>
      <c r="E25" s="6"/>
      <c r="F25" s="6"/>
      <c r="G25" s="6"/>
    </row>
    <row r="26" spans="1:7" x14ac:dyDescent="0.2">
      <c r="A26" s="30" t="s">
        <v>122</v>
      </c>
      <c r="B26" s="6"/>
      <c r="C26" s="6"/>
      <c r="D26" s="6"/>
      <c r="E26" s="6"/>
      <c r="F26" s="6"/>
      <c r="G26" s="6"/>
    </row>
    <row r="27" spans="1:7" x14ac:dyDescent="0.2">
      <c r="A27" s="30" t="s">
        <v>123</v>
      </c>
      <c r="B27" s="6"/>
      <c r="C27" s="6"/>
      <c r="D27" s="6"/>
      <c r="E27" s="6"/>
      <c r="F27" s="6"/>
      <c r="G27" s="6"/>
    </row>
    <row r="28" spans="1:7" x14ac:dyDescent="0.2">
      <c r="A28" s="30" t="s">
        <v>124</v>
      </c>
      <c r="B28" s="6"/>
      <c r="C28" s="6"/>
      <c r="D28" s="6"/>
      <c r="E28" s="6"/>
      <c r="F28" s="6"/>
      <c r="G28" s="6"/>
    </row>
    <row r="29" spans="1:7" x14ac:dyDescent="0.2">
      <c r="A29" s="30" t="s">
        <v>125</v>
      </c>
      <c r="B29" s="6"/>
      <c r="C29" s="6"/>
      <c r="D29" s="6"/>
      <c r="E29" s="6"/>
      <c r="F29" s="6"/>
      <c r="G29" s="6"/>
    </row>
    <row r="30" spans="1:7" x14ac:dyDescent="0.2">
      <c r="A30" s="30" t="s">
        <v>126</v>
      </c>
      <c r="B30" s="6"/>
      <c r="C30" s="6"/>
      <c r="D30" s="6"/>
      <c r="E30" s="6"/>
      <c r="F30" s="6"/>
      <c r="G30" s="6"/>
    </row>
    <row r="31" spans="1:7" x14ac:dyDescent="0.2">
      <c r="A31" s="30" t="s">
        <v>127</v>
      </c>
      <c r="B31" s="6"/>
      <c r="C31" s="6"/>
      <c r="D31" s="6"/>
      <c r="E31" s="6"/>
      <c r="F31" s="6"/>
      <c r="G31" s="6"/>
    </row>
    <row r="32" spans="1:7" x14ac:dyDescent="0.2">
      <c r="A32" s="30" t="s">
        <v>128</v>
      </c>
      <c r="B32" s="6"/>
      <c r="C32" s="6"/>
      <c r="D32" s="6"/>
      <c r="E32" s="6"/>
      <c r="F32" s="6"/>
      <c r="G32" s="6"/>
    </row>
    <row r="33" spans="1:7" x14ac:dyDescent="0.2">
      <c r="A33" s="30" t="s">
        <v>129</v>
      </c>
      <c r="B33" s="6"/>
      <c r="C33" s="6"/>
      <c r="D33" s="6"/>
      <c r="E33" s="6"/>
      <c r="F33" s="6"/>
      <c r="G33" s="6"/>
    </row>
    <row r="34" spans="1:7" x14ac:dyDescent="0.2">
      <c r="A34" s="30" t="s">
        <v>130</v>
      </c>
      <c r="B34" s="6"/>
      <c r="C34" s="6"/>
      <c r="D34" s="6"/>
      <c r="E34" s="6"/>
      <c r="F34" s="6"/>
      <c r="G34" s="6"/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131</v>
      </c>
      <c r="B36" s="6"/>
      <c r="C36" s="6"/>
      <c r="D36" s="6"/>
      <c r="E36" s="6"/>
      <c r="F36" s="6"/>
      <c r="G36" s="6"/>
    </row>
    <row r="37" spans="1:7" x14ac:dyDescent="0.2">
      <c r="A37" s="30" t="s">
        <v>132</v>
      </c>
      <c r="B37" s="6"/>
      <c r="C37" s="6"/>
      <c r="D37" s="6"/>
      <c r="E37" s="6"/>
      <c r="F37" s="6"/>
      <c r="G37" s="6"/>
    </row>
    <row r="38" spans="1:7" ht="22.5" x14ac:dyDescent="0.2">
      <c r="A38" s="30" t="s">
        <v>133</v>
      </c>
      <c r="B38" s="6"/>
      <c r="C38" s="6"/>
      <c r="D38" s="6"/>
      <c r="E38" s="6"/>
      <c r="F38" s="6"/>
      <c r="G38" s="6"/>
    </row>
    <row r="39" spans="1:7" x14ac:dyDescent="0.2">
      <c r="A39" s="30" t="s">
        <v>134</v>
      </c>
      <c r="B39" s="6"/>
      <c r="C39" s="6"/>
      <c r="D39" s="6"/>
      <c r="E39" s="6"/>
      <c r="F39" s="6"/>
      <c r="G39" s="6"/>
    </row>
    <row r="40" spans="1:7" x14ac:dyDescent="0.2">
      <c r="A40" s="30" t="s">
        <v>135</v>
      </c>
      <c r="B40" s="6"/>
      <c r="C40" s="6"/>
      <c r="D40" s="6"/>
      <c r="E40" s="6"/>
      <c r="F40" s="6"/>
      <c r="G40" s="6"/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82</v>
      </c>
      <c r="B42" s="12">
        <f>+B23</f>
        <v>13609443.128025094</v>
      </c>
      <c r="C42" s="12">
        <f t="shared" ref="C42:G42" si="0">+C23</f>
        <v>13057809.522605848</v>
      </c>
      <c r="D42" s="12">
        <f t="shared" si="0"/>
        <v>26615768.65063094</v>
      </c>
      <c r="E42" s="12">
        <f t="shared" si="0"/>
        <v>19053867.199999996</v>
      </c>
      <c r="F42" s="12">
        <f t="shared" si="0"/>
        <v>17345025.75</v>
      </c>
      <c r="G42" s="12">
        <f t="shared" si="0"/>
        <v>7561901.4506309442</v>
      </c>
    </row>
    <row r="44" spans="1:7" x14ac:dyDescent="0.2">
      <c r="A44" s="43" t="s">
        <v>136</v>
      </c>
    </row>
    <row r="45" spans="1:7" x14ac:dyDescent="0.2">
      <c r="A45" s="44"/>
    </row>
    <row r="46" spans="1:7" x14ac:dyDescent="0.2">
      <c r="A46" s="45" t="s">
        <v>137</v>
      </c>
    </row>
    <row r="47" spans="1:7" x14ac:dyDescent="0.2">
      <c r="A47" s="43" t="s">
        <v>139</v>
      </c>
    </row>
    <row r="48" spans="1:7" x14ac:dyDescent="0.2">
      <c r="A48" s="43" t="s">
        <v>140</v>
      </c>
    </row>
    <row r="49" spans="1:1" x14ac:dyDescent="0.2">
      <c r="A49" s="45" t="s">
        <v>137</v>
      </c>
    </row>
    <row r="50" spans="1:1" ht="22.5" x14ac:dyDescent="0.2">
      <c r="A50" s="46" t="s">
        <v>138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ignoredErrors>
    <ignoredError sqref="B23:G2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Jonathan Edmundo Contreras</cp:lastModifiedBy>
  <cp:revision/>
  <cp:lastPrinted>2022-07-22T20:26:57Z</cp:lastPrinted>
  <dcterms:created xsi:type="dcterms:W3CDTF">2014-02-10T03:37:14Z</dcterms:created>
  <dcterms:modified xsi:type="dcterms:W3CDTF">2023-11-17T15:53:58Z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